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hidePivotFieldList="1"/>
  <mc:AlternateContent xmlns:mc="http://schemas.openxmlformats.org/markup-compatibility/2006">
    <mc:Choice Requires="x15">
      <x15ac:absPath xmlns:x15ac="http://schemas.microsoft.com/office/spreadsheetml/2010/11/ac" url="https://alphaphifoundation.sharepoint.com/sites/AlphaPhiFoundation/Shared Documents/Development/Chapter Giving/Event Toolkits &amp; Resources/"/>
    </mc:Choice>
  </mc:AlternateContent>
  <xr:revisionPtr revIDLastSave="0" documentId="8_{7F2770FA-5E08-4BEF-AC97-045E792765E3}" xr6:coauthVersionLast="41" xr6:coauthVersionMax="41" xr10:uidLastSave="{00000000-0000-0000-0000-000000000000}"/>
  <bookViews>
    <workbookView xWindow="2775" yWindow="2445" windowWidth="23745" windowHeight="13200" xr2:uid="{00000000-000D-0000-FFFF-FFFF00000000}"/>
  </bookViews>
  <sheets>
    <sheet name="Budget Tracker" sheetId="1" r:id="rId1"/>
    <sheet name="Detailed Budgets" sheetId="3" r:id="rId2"/>
    <sheet name="In-Kind" sheetId="4" r:id="rId3"/>
    <sheet name="Sponsorships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4" l="1"/>
  <c r="E43" i="3" l="1"/>
  <c r="B30" i="1" s="1"/>
  <c r="E35" i="3" l="1"/>
  <c r="B27" i="1" s="1"/>
  <c r="E24" i="3"/>
  <c r="E11" i="3"/>
  <c r="B29" i="1" s="1"/>
  <c r="B35" i="3"/>
  <c r="B28" i="1" s="1"/>
  <c r="B24" i="3"/>
  <c r="B25" i="1" s="1"/>
  <c r="B11" i="3"/>
  <c r="B24" i="1" s="1"/>
  <c r="D30" i="2"/>
  <c r="B43" i="3"/>
  <c r="B26" i="1" s="1"/>
  <c r="B6" i="1" l="1"/>
  <c r="B8" i="1" s="1"/>
  <c r="B32" i="1"/>
  <c r="B36" i="1" l="1"/>
  <c r="B37" i="1" s="1"/>
  <c r="B16" i="1"/>
  <c r="B20" i="1" l="1"/>
  <c r="B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Lizzie Hineman</author>
  </authors>
  <commentList>
    <comment ref="A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Lizzie Hineman:</t>
        </r>
        <r>
          <rPr>
            <sz val="9"/>
            <color indexed="81"/>
            <rFont val="Tahoma"/>
            <family val="2"/>
          </rPr>
          <t xml:space="preserve">
Keep track of your sponsorships and their payment status on this tab. The 'Status' column will automatically format to reflect whether a sponsorship has been paid or pledged. Additionally, the TOTAL SPONSORSHIP total will automatically populate on the Budget Tracker tab. Be sure to thank your sponsors over &amp; over!</t>
        </r>
      </text>
    </comment>
  </commentList>
</comments>
</file>

<file path=xl/sharedStrings.xml><?xml version="1.0" encoding="utf-8"?>
<sst xmlns="http://schemas.openxmlformats.org/spreadsheetml/2006/main" count="199" uniqueCount="156">
  <si>
    <t>Ticket Sales</t>
  </si>
  <si>
    <t>AV</t>
  </si>
  <si>
    <t>Permits</t>
  </si>
  <si>
    <t>TOTAL EXPENSES</t>
  </si>
  <si>
    <t>Company/Family Name</t>
  </si>
  <si>
    <t>Contact Name</t>
  </si>
  <si>
    <t>Address</t>
  </si>
  <si>
    <t xml:space="preserve">City </t>
  </si>
  <si>
    <t>State</t>
  </si>
  <si>
    <t>Zip</t>
  </si>
  <si>
    <t>Phone</t>
  </si>
  <si>
    <t>Paid</t>
  </si>
  <si>
    <t>Status</t>
  </si>
  <si>
    <t>Email</t>
  </si>
  <si>
    <t>Doe Family</t>
  </si>
  <si>
    <t>John Doe</t>
  </si>
  <si>
    <t>123 Main Street</t>
  </si>
  <si>
    <t>Sample</t>
  </si>
  <si>
    <t>NY</t>
  </si>
  <si>
    <t>sample@sample.com</t>
  </si>
  <si>
    <t>TOTAL SPONSORSHIP</t>
  </si>
  <si>
    <t>123.123.1234</t>
  </si>
  <si>
    <t>Keep track of your sponsorships and their payment status on this tab. The 'Status' column will automatically format to reflect whether a sponsorship has been paid or pledged. Additionally, the TOTAL SPONSORSHIP total will automatically populate on the Budget Tracker tab. Be sure to thank your sponsors over &amp; over!</t>
  </si>
  <si>
    <t>Security</t>
  </si>
  <si>
    <t>Heat/AC</t>
  </si>
  <si>
    <t>Maintenance</t>
  </si>
  <si>
    <t>Telephone/Modem</t>
  </si>
  <si>
    <t>WIFI</t>
  </si>
  <si>
    <t>Waiters/Servers</t>
  </si>
  <si>
    <t>DECORATIONS</t>
  </si>
  <si>
    <t>MARKETING</t>
  </si>
  <si>
    <t>PRODUCTION</t>
  </si>
  <si>
    <t>Room/Space Rental</t>
  </si>
  <si>
    <t>Linens</t>
  </si>
  <si>
    <t>Advertising</t>
  </si>
  <si>
    <t>On-site photography</t>
  </si>
  <si>
    <t>Banners/Signage</t>
  </si>
  <si>
    <t>Posters/Flyers</t>
  </si>
  <si>
    <t>Brochures</t>
  </si>
  <si>
    <t>Balloons</t>
  </si>
  <si>
    <t>Flowers/Gifts for VIPs</t>
  </si>
  <si>
    <t>DJ/Band</t>
  </si>
  <si>
    <t>Travel for Speaker</t>
  </si>
  <si>
    <t>Parking</t>
  </si>
  <si>
    <t>Food Catering</t>
  </si>
  <si>
    <t>Beverages</t>
  </si>
  <si>
    <t>Catering Fee</t>
  </si>
  <si>
    <t>Floral arrangements</t>
  </si>
  <si>
    <t>Streamers</t>
  </si>
  <si>
    <t>Table Décor</t>
  </si>
  <si>
    <t>Speakers</t>
  </si>
  <si>
    <t>Microphone</t>
  </si>
  <si>
    <t>Tables</t>
  </si>
  <si>
    <t>Chairs</t>
  </si>
  <si>
    <t>Lighting</t>
  </si>
  <si>
    <t>TRANSPORTATION</t>
  </si>
  <si>
    <t>MUSIC &amp; ENTERTAINMENT</t>
  </si>
  <si>
    <t>MISCELLANOUS</t>
  </si>
  <si>
    <t>Buses</t>
  </si>
  <si>
    <t>Room Blocks</t>
  </si>
  <si>
    <t>Event Website</t>
  </si>
  <si>
    <t>Invitations</t>
  </si>
  <si>
    <t>Event Programs</t>
  </si>
  <si>
    <t>Photo booth</t>
  </si>
  <si>
    <t>Deposit</t>
  </si>
  <si>
    <t>Projector &amp; Projector Screen Rental</t>
  </si>
  <si>
    <t>Should be no more than 35%</t>
  </si>
  <si>
    <t>in-kind</t>
  </si>
  <si>
    <t>Desserts</t>
  </si>
  <si>
    <t>Montary Donation</t>
  </si>
  <si>
    <t>In-Kind Value</t>
  </si>
  <si>
    <t>Farrel Family</t>
  </si>
  <si>
    <t>4 East Street</t>
  </si>
  <si>
    <t>877.988.6655</t>
  </si>
  <si>
    <t>sfarrel@sample.com</t>
  </si>
  <si>
    <t>General Donations</t>
  </si>
  <si>
    <t>Holly's Flower Shop</t>
  </si>
  <si>
    <t>Holly Smith</t>
  </si>
  <si>
    <t>Jane Smith</t>
  </si>
  <si>
    <t>Food/Catering *</t>
  </si>
  <si>
    <t>Décor *</t>
  </si>
  <si>
    <t>Music &amp; Entertainment *</t>
  </si>
  <si>
    <t>Travel/Hotel *</t>
  </si>
  <si>
    <t>Marketing *</t>
  </si>
  <si>
    <t>Miscellanous *</t>
  </si>
  <si>
    <t>Monetary Sponsorship *</t>
  </si>
  <si>
    <t>EVENT EXPENSES</t>
  </si>
  <si>
    <t>Venue Expenses *</t>
  </si>
  <si>
    <t>VENUE/LOCATION</t>
  </si>
  <si>
    <t>Silent Auction</t>
  </si>
  <si>
    <t>Jim's Bakery</t>
  </si>
  <si>
    <t>Jim Hammond</t>
  </si>
  <si>
    <t>In-Kind Donation</t>
  </si>
  <si>
    <t>Floral Centerpieces &amp; bouqet for speaker</t>
  </si>
  <si>
    <t>TY Card Mailed</t>
  </si>
  <si>
    <t>Done</t>
  </si>
  <si>
    <t>Written</t>
  </si>
  <si>
    <t>TOTAL IN-KIND DONATIONS</t>
  </si>
  <si>
    <t>In-Kind Donation Form</t>
  </si>
  <si>
    <t>Asked</t>
  </si>
  <si>
    <t>Say Cheese Photography</t>
  </si>
  <si>
    <t>Tina Turner</t>
  </si>
  <si>
    <t>3-hour photo booth + props</t>
  </si>
  <si>
    <t>100 Smile Avenue</t>
  </si>
  <si>
    <t xml:space="preserve">NY </t>
  </si>
  <si>
    <t>555.555.5551</t>
  </si>
  <si>
    <t>contact@saycheese.com</t>
  </si>
  <si>
    <t>Electronic Save the Dates</t>
  </si>
  <si>
    <t>BUDGET</t>
  </si>
  <si>
    <t>* Items with an asterisk will automatically calculate for your based on the information in the "Detailed Budgets" and "Sponsorship" tabs.</t>
  </si>
  <si>
    <t>TOTAL REVENUE</t>
  </si>
  <si>
    <t xml:space="preserve"> </t>
  </si>
  <si>
    <t xml:space="preserve">    </t>
  </si>
  <si>
    <t>Amount</t>
  </si>
  <si>
    <t>Red Dress Level</t>
  </si>
  <si>
    <t>hover to view note…</t>
  </si>
  <si>
    <t xml:space="preserve"> (SAMPLE) Sponsorship Packages</t>
  </si>
  <si>
    <t xml:space="preserve"> (SAMPLE) Level</t>
  </si>
  <si>
    <t>Constellation Level</t>
  </si>
  <si>
    <t>Hand to Hand Level</t>
  </si>
  <si>
    <t>Heart to Heart Level</t>
  </si>
  <si>
    <t>Lily of the Valley Level</t>
  </si>
  <si>
    <t>Founders' Level</t>
  </si>
  <si>
    <t>Ivy Level</t>
  </si>
  <si>
    <t>Any donation</t>
  </si>
  <si>
    <t>$1000-$2499</t>
  </si>
  <si>
    <t>$500-$999</t>
  </si>
  <si>
    <t>$250-$499</t>
  </si>
  <si>
    <t>$100-$249</t>
  </si>
  <si>
    <t>On-stage "Thank You" presenation from emcee and chapter reps, full page recognition in program…etc.</t>
  </si>
  <si>
    <t>Full page recognition in program, easel/table top signage, table of 10 at dinner &amp; auction…etc.</t>
  </si>
  <si>
    <t>Full page recognition in program, easel signage, 2 tickets to dinner and auction…etc.</t>
  </si>
  <si>
    <t>Half page recognition in program, easel signage</t>
  </si>
  <si>
    <t>Quarter page recognition in program booklet</t>
  </si>
  <si>
    <t>Special recognition in event program booklet</t>
  </si>
  <si>
    <t>Hines Family</t>
  </si>
  <si>
    <t>Grace Hines</t>
  </si>
  <si>
    <t>32 Tree Lane</t>
  </si>
  <si>
    <t>555.555.5553</t>
  </si>
  <si>
    <t>ghines@sample.com</t>
  </si>
  <si>
    <t>Net Profit</t>
  </si>
  <si>
    <t>BALANCING YOUR BUDGET</t>
  </si>
  <si>
    <t>FOOD/CATERING</t>
  </si>
  <si>
    <t>TOTAL</t>
  </si>
  <si>
    <t>Event + Fundraising Revenue</t>
  </si>
  <si>
    <t>Funds to Deposit in Billhighway</t>
  </si>
  <si>
    <t>-</t>
  </si>
  <si>
    <t>FUNDRAISING REVENUE (to Foundation)</t>
  </si>
  <si>
    <t>EVENT REVENUE (to Chapter)</t>
  </si>
  <si>
    <r>
      <t xml:space="preserve">← If your expenses are greater than your budget, this line will become </t>
    </r>
    <r>
      <rPr>
        <b/>
        <i/>
        <sz val="11"/>
        <color rgb="FFC00000"/>
        <rFont val="Calibri"/>
        <family val="2"/>
        <scheme val="minor"/>
      </rPr>
      <t>bold and red</t>
    </r>
    <r>
      <rPr>
        <i/>
        <sz val="11"/>
        <rFont val="Calibri"/>
        <family val="2"/>
        <scheme val="minor"/>
      </rPr>
      <t xml:space="preserve">. </t>
    </r>
  </si>
  <si>
    <t>NOTES</t>
  </si>
  <si>
    <t>FUNDRAISING/EXPENSE RATIO</t>
  </si>
  <si>
    <t>If you have any questions regarding the Sample Event Budget Worksheet, feel free to reach out to chaptergiving@alphaphifoundation.org</t>
  </si>
  <si>
    <t>Event Budget</t>
  </si>
  <si>
    <t>Giveaway</t>
  </si>
  <si>
    <t>← After you balance your philanthropy budget, you may choose to include your net profit in your donation to Alpha Phi Foundation or allocate it to another chapter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</si>
</sst>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CC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2" tint="-9.9978637043366805E-2"/>
      </right>
      <top/>
      <bottom style="thin">
        <color theme="0" tint="-0.149998474074526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/>
      <right/>
      <top/>
      <bottom style="thin">
        <color theme="0" tint="-4.9989318521683403E-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1" xfId="0" applyBorder="1"/>
    <xf numFmtId="0" fontId="0" fillId="7" borderId="1" xfId="0" applyFill="1" applyBorder="1"/>
    <xf numFmtId="44" fontId="0" fillId="0" borderId="0" xfId="1" applyFont="1" applyBorder="1"/>
    <xf numFmtId="0" fontId="0" fillId="0" borderId="0" xfId="0" applyBorder="1"/>
    <xf numFmtId="0" fontId="3" fillId="6" borderId="0" xfId="0" applyFont="1" applyFill="1" applyBorder="1"/>
    <xf numFmtId="44" fontId="3" fillId="6" borderId="0" xfId="1" applyFont="1" applyFill="1" applyBorder="1"/>
    <xf numFmtId="0" fontId="2" fillId="2" borderId="0" xfId="0" applyFont="1" applyFill="1" applyBorder="1"/>
    <xf numFmtId="0" fontId="2" fillId="4" borderId="0" xfId="0" applyFont="1" applyFill="1" applyBorder="1"/>
    <xf numFmtId="0" fontId="2" fillId="5" borderId="0" xfId="0" applyFont="1" applyFill="1" applyBorder="1"/>
    <xf numFmtId="44" fontId="0" fillId="7" borderId="0" xfId="1" applyFont="1" applyFill="1" applyBorder="1"/>
    <xf numFmtId="44" fontId="0" fillId="0" borderId="3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8" borderId="0" xfId="0" applyFont="1" applyFill="1" applyAlignment="1">
      <alignment horizontal="center" vertical="center" wrapText="1"/>
    </xf>
    <xf numFmtId="44" fontId="2" fillId="8" borderId="0" xfId="1" applyFont="1" applyFill="1" applyAlignment="1">
      <alignment horizontal="center" vertical="center" wrapText="1"/>
    </xf>
    <xf numFmtId="44" fontId="0" fillId="0" borderId="0" xfId="1" applyFont="1" applyAlignment="1">
      <alignment wrapText="1"/>
    </xf>
    <xf numFmtId="0" fontId="0" fillId="0" borderId="2" xfId="0" applyBorder="1" applyAlignment="1">
      <alignment wrapText="1"/>
    </xf>
    <xf numFmtId="44" fontId="0" fillId="0" borderId="2" xfId="1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4" fillId="0" borderId="2" xfId="2" applyBorder="1" applyAlignment="1">
      <alignment wrapText="1"/>
    </xf>
    <xf numFmtId="44" fontId="3" fillId="6" borderId="2" xfId="1" applyFont="1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6" borderId="2" xfId="0" applyFill="1" applyBorder="1" applyAlignment="1">
      <alignment horizontal="center" wrapText="1"/>
    </xf>
    <xf numFmtId="0" fontId="2" fillId="3" borderId="0" xfId="0" applyFont="1" applyFill="1" applyBorder="1"/>
    <xf numFmtId="0" fontId="0" fillId="0" borderId="1" xfId="0" applyFill="1" applyBorder="1"/>
    <xf numFmtId="44" fontId="0" fillId="0" borderId="0" xfId="1" applyFont="1" applyFill="1" applyBorder="1"/>
    <xf numFmtId="0" fontId="3" fillId="0" borderId="0" xfId="0" applyFont="1" applyFill="1" applyBorder="1"/>
    <xf numFmtId="44" fontId="3" fillId="0" borderId="0" xfId="1" applyFont="1" applyFill="1" applyBorder="1"/>
    <xf numFmtId="0" fontId="0" fillId="0" borderId="0" xfId="0" applyFill="1" applyBorder="1"/>
    <xf numFmtId="0" fontId="0" fillId="0" borderId="0" xfId="0" applyFill="1"/>
    <xf numFmtId="44" fontId="0" fillId="0" borderId="0" xfId="0" applyNumberFormat="1" applyBorder="1"/>
    <xf numFmtId="0" fontId="5" fillId="0" borderId="9" xfId="0" applyFont="1" applyBorder="1"/>
    <xf numFmtId="9" fontId="0" fillId="0" borderId="8" xfId="3" applyFont="1" applyBorder="1"/>
    <xf numFmtId="44" fontId="0" fillId="0" borderId="0" xfId="1" applyFont="1" applyBorder="1" applyAlignment="1">
      <alignment horizontal="center"/>
    </xf>
    <xf numFmtId="0" fontId="2" fillId="0" borderId="0" xfId="0" applyFont="1" applyFill="1" applyBorder="1"/>
    <xf numFmtId="0" fontId="0" fillId="0" borderId="4" xfId="0" applyFont="1" applyBorder="1"/>
    <xf numFmtId="0" fontId="0" fillId="0" borderId="0" xfId="0" applyFont="1" applyBorder="1"/>
    <xf numFmtId="0" fontId="6" fillId="4" borderId="0" xfId="0" applyFont="1" applyFill="1" applyBorder="1"/>
    <xf numFmtId="0" fontId="0" fillId="0" borderId="13" xfId="0" applyBorder="1"/>
    <xf numFmtId="0" fontId="0" fillId="0" borderId="14" xfId="0" applyBorder="1"/>
    <xf numFmtId="0" fontId="0" fillId="0" borderId="13" xfId="0" applyFill="1" applyBorder="1"/>
    <xf numFmtId="0" fontId="0" fillId="0" borderId="14" xfId="0" applyFill="1" applyBorder="1"/>
    <xf numFmtId="0" fontId="2" fillId="0" borderId="13" xfId="0" applyFont="1" applyFill="1" applyBorder="1"/>
    <xf numFmtId="0" fontId="2" fillId="0" borderId="14" xfId="0" applyFont="1" applyFill="1" applyBorder="1"/>
    <xf numFmtId="44" fontId="0" fillId="0" borderId="14" xfId="1" applyFont="1" applyFill="1" applyBorder="1"/>
    <xf numFmtId="0" fontId="3" fillId="0" borderId="13" xfId="0" applyFont="1" applyFill="1" applyBorder="1"/>
    <xf numFmtId="44" fontId="3" fillId="0" borderId="14" xfId="1" applyFont="1" applyFill="1" applyBorder="1"/>
    <xf numFmtId="0" fontId="0" fillId="0" borderId="13" xfId="0" applyFont="1" applyFill="1" applyBorder="1"/>
    <xf numFmtId="44" fontId="0" fillId="0" borderId="14" xfId="0" applyNumberFormat="1" applyFill="1" applyBorder="1"/>
    <xf numFmtId="0" fontId="0" fillId="0" borderId="15" xfId="0" applyFill="1" applyBorder="1"/>
    <xf numFmtId="0" fontId="0" fillId="0" borderId="16" xfId="0" applyFill="1" applyBorder="1"/>
    <xf numFmtId="0" fontId="0" fillId="9" borderId="12" xfId="0" applyFill="1" applyBorder="1"/>
    <xf numFmtId="0" fontId="2" fillId="9" borderId="11" xfId="0" applyFont="1" applyFill="1" applyBorder="1"/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2" fillId="9" borderId="17" xfId="0" applyFont="1" applyFill="1" applyBorder="1"/>
    <xf numFmtId="0" fontId="0" fillId="0" borderId="18" xfId="0" applyFill="1" applyBorder="1"/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6" fontId="0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wrapText="1"/>
    </xf>
    <xf numFmtId="44" fontId="0" fillId="0" borderId="10" xfId="1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4" fillId="0" borderId="10" xfId="2" applyBorder="1" applyAlignment="1">
      <alignment wrapText="1"/>
    </xf>
    <xf numFmtId="44" fontId="3" fillId="6" borderId="10" xfId="1" applyFont="1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0" fillId="6" borderId="10" xfId="0" applyFill="1" applyBorder="1" applyAlignment="1">
      <alignment horizontal="center" wrapText="1"/>
    </xf>
    <xf numFmtId="0" fontId="9" fillId="0" borderId="0" xfId="0" applyFont="1" applyBorder="1"/>
    <xf numFmtId="0" fontId="9" fillId="0" borderId="0" xfId="0" applyFont="1" applyFill="1" applyBorder="1"/>
    <xf numFmtId="0" fontId="11" fillId="0" borderId="0" xfId="0" applyFont="1" applyFill="1" applyBorder="1"/>
    <xf numFmtId="0" fontId="0" fillId="7" borderId="4" xfId="0" applyFont="1" applyFill="1" applyBorder="1"/>
    <xf numFmtId="44" fontId="0" fillId="7" borderId="3" xfId="0" applyNumberFormat="1" applyFill="1" applyBorder="1"/>
    <xf numFmtId="0" fontId="9" fillId="0" borderId="0" xfId="0" applyFont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9" fillId="0" borderId="0" xfId="0" applyFont="1" applyBorder="1" applyAlignment="1"/>
    <xf numFmtId="0" fontId="9" fillId="1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3" fillId="6" borderId="5" xfId="0" applyFont="1" applyFill="1" applyBorder="1" applyAlignment="1">
      <alignment horizontal="right" wrapText="1"/>
    </xf>
    <xf numFmtId="0" fontId="3" fillId="6" borderId="6" xfId="0" applyFont="1" applyFill="1" applyBorder="1" applyAlignment="1">
      <alignment horizontal="right" wrapText="1"/>
    </xf>
    <xf numFmtId="0" fontId="3" fillId="6" borderId="7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5" fillId="0" borderId="0" xfId="0" applyFont="1" applyAlignment="1">
      <alignment horizontal="right" wrapText="1"/>
    </xf>
    <xf numFmtId="0" fontId="9" fillId="10" borderId="0" xfId="0" applyFont="1" applyFill="1" applyAlignment="1">
      <alignment horizontal="center" vertical="center" wrapText="1"/>
    </xf>
    <xf numFmtId="0" fontId="3" fillId="6" borderId="1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wrapText="1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12">
    <dxf>
      <font>
        <b/>
        <i val="0"/>
        <color theme="9" tint="-0.24994659260841701"/>
      </font>
    </dxf>
    <dxf>
      <font>
        <b val="0"/>
        <i/>
        <color theme="7" tint="-0.24994659260841701"/>
      </font>
    </dxf>
    <dxf>
      <font>
        <b val="0"/>
        <i/>
        <color theme="7" tint="-0.24994659260841701"/>
      </font>
    </dxf>
    <dxf>
      <font>
        <color rgb="FF9C6500"/>
      </font>
      <fill>
        <patternFill>
          <bgColor rgb="FFFFEB9C"/>
        </patternFill>
      </fill>
    </dxf>
    <dxf>
      <font>
        <b/>
        <i/>
        <color rgb="FFC00000"/>
      </font>
    </dxf>
    <dxf>
      <font>
        <b/>
        <i/>
        <color rgb="FFC00000"/>
      </font>
    </dxf>
    <dxf>
      <font>
        <b/>
        <i val="0"/>
        <color rgb="FFC00000"/>
      </font>
    </dxf>
    <dxf>
      <font>
        <color theme="9" tint="-0.24994659260841701"/>
      </font>
    </dxf>
    <dxf>
      <font>
        <b/>
        <i val="0"/>
        <color rgb="FFC00000"/>
      </font>
    </dxf>
    <dxf>
      <font>
        <color theme="9" tint="-0.24994659260841701"/>
      </font>
    </dxf>
    <dxf>
      <font>
        <b/>
        <i val="0"/>
        <color rgb="FFC00000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FFCCCC"/>
      <color rgb="FFCC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contact@saycheese.com" TargetMode="External"/><Relationship Id="rId2" Type="http://schemas.openxmlformats.org/officeDocument/2006/relationships/hyperlink" Target="mailto:sfarrel@sample.com" TargetMode="External"/><Relationship Id="rId1" Type="http://schemas.openxmlformats.org/officeDocument/2006/relationships/hyperlink" Target="mailto:sample@sample.com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ghines@sample.com" TargetMode="External"/><Relationship Id="rId2" Type="http://schemas.openxmlformats.org/officeDocument/2006/relationships/hyperlink" Target="mailto:sfarrel@sample.com" TargetMode="External"/><Relationship Id="rId1" Type="http://schemas.openxmlformats.org/officeDocument/2006/relationships/hyperlink" Target="mailto:sample@sample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showGridLines="0" tabSelected="1" view="pageLayout" topLeftCell="A13" zoomScale="80" zoomScaleNormal="100" zoomScalePageLayoutView="80" workbookViewId="0">
      <selection activeCell="E43" sqref="E43:E45"/>
    </sheetView>
  </sheetViews>
  <sheetFormatPr defaultRowHeight="15" x14ac:dyDescent="0.25"/>
  <cols>
    <col min="1" max="1" width="31" style="4" customWidth="1"/>
    <col min="2" max="2" width="12.5703125" style="4" customWidth="1"/>
    <col min="3" max="3" width="4" style="4" customWidth="1"/>
    <col min="4" max="4" width="1.42578125" style="4" customWidth="1"/>
    <col min="5" max="5" width="20.140625" style="4" customWidth="1"/>
    <col min="6" max="6" width="19.5703125" style="4" customWidth="1"/>
    <col min="7" max="7" width="1.42578125" style="4" customWidth="1"/>
    <col min="8" max="16384" width="9.140625" style="4"/>
  </cols>
  <sheetData>
    <row r="1" spans="1:7" x14ac:dyDescent="0.25">
      <c r="A1" s="24" t="s">
        <v>108</v>
      </c>
      <c r="B1" s="24"/>
      <c r="D1" s="53" t="s">
        <v>112</v>
      </c>
      <c r="E1" s="56" t="s">
        <v>150</v>
      </c>
      <c r="F1" s="56"/>
      <c r="G1" s="52" t="s">
        <v>111</v>
      </c>
    </row>
    <row r="2" spans="1:7" x14ac:dyDescent="0.25">
      <c r="A2" s="36" t="s">
        <v>153</v>
      </c>
      <c r="B2" s="11">
        <v>10000</v>
      </c>
      <c r="D2" s="39"/>
      <c r="E2" s="70"/>
      <c r="F2" s="70"/>
      <c r="G2" s="40"/>
    </row>
    <row r="3" spans="1:7" ht="15" customHeight="1" x14ac:dyDescent="0.25">
      <c r="D3" s="58"/>
      <c r="E3" s="80" t="s">
        <v>109</v>
      </c>
      <c r="F3" s="80"/>
      <c r="G3" s="59"/>
    </row>
    <row r="4" spans="1:7" ht="15" customHeight="1" x14ac:dyDescent="0.25">
      <c r="D4" s="58"/>
      <c r="E4" s="80"/>
      <c r="F4" s="80"/>
      <c r="G4" s="59"/>
    </row>
    <row r="5" spans="1:7" x14ac:dyDescent="0.25">
      <c r="A5" s="7" t="s">
        <v>148</v>
      </c>
      <c r="B5" s="7"/>
      <c r="D5" s="58"/>
      <c r="E5" s="80"/>
      <c r="F5" s="80"/>
      <c r="G5" s="59"/>
    </row>
    <row r="6" spans="1:7" x14ac:dyDescent="0.25">
      <c r="A6" s="2" t="s">
        <v>85</v>
      </c>
      <c r="B6" s="10">
        <f>Sponsorships!D30</f>
        <v>3750</v>
      </c>
      <c r="D6" s="54"/>
      <c r="E6" s="80"/>
      <c r="F6" s="80"/>
      <c r="G6" s="55"/>
    </row>
    <row r="7" spans="1:7" x14ac:dyDescent="0.25">
      <c r="A7" s="1" t="s">
        <v>0</v>
      </c>
      <c r="B7" s="3">
        <v>12500</v>
      </c>
      <c r="D7" s="54"/>
      <c r="E7" s="80"/>
      <c r="F7" s="80"/>
      <c r="G7" s="55"/>
    </row>
    <row r="8" spans="1:7" x14ac:dyDescent="0.25">
      <c r="A8" s="5" t="s">
        <v>143</v>
      </c>
      <c r="B8" s="6">
        <f>SUM(B6:B7)</f>
        <v>16250</v>
      </c>
      <c r="D8" s="54"/>
      <c r="E8" s="80"/>
      <c r="F8" s="80"/>
      <c r="G8" s="55"/>
    </row>
    <row r="9" spans="1:7" x14ac:dyDescent="0.25">
      <c r="D9" s="39"/>
      <c r="E9" s="77"/>
      <c r="F9" s="77"/>
      <c r="G9" s="40"/>
    </row>
    <row r="10" spans="1:7" x14ac:dyDescent="0.25">
      <c r="D10" s="39"/>
      <c r="E10" s="77"/>
      <c r="F10" s="77"/>
      <c r="G10" s="40"/>
    </row>
    <row r="11" spans="1:7" x14ac:dyDescent="0.25">
      <c r="A11" s="8" t="s">
        <v>147</v>
      </c>
      <c r="B11" s="8"/>
      <c r="D11" s="39"/>
      <c r="E11" s="77"/>
      <c r="F11" s="77"/>
      <c r="G11" s="40"/>
    </row>
    <row r="12" spans="1:7" x14ac:dyDescent="0.25">
      <c r="A12" s="1" t="s">
        <v>75</v>
      </c>
      <c r="B12" s="3">
        <v>5000</v>
      </c>
      <c r="D12" s="39"/>
      <c r="E12" s="80"/>
      <c r="F12" s="80"/>
      <c r="G12" s="40"/>
    </row>
    <row r="13" spans="1:7" x14ac:dyDescent="0.25">
      <c r="A13" s="2" t="s">
        <v>154</v>
      </c>
      <c r="B13" s="10">
        <v>55</v>
      </c>
      <c r="D13" s="39"/>
      <c r="E13" s="80"/>
      <c r="F13" s="80"/>
      <c r="G13" s="40"/>
    </row>
    <row r="14" spans="1:7" x14ac:dyDescent="0.25">
      <c r="A14" s="25" t="s">
        <v>89</v>
      </c>
      <c r="B14" s="26">
        <v>9000</v>
      </c>
      <c r="D14" s="39"/>
      <c r="E14" s="80"/>
      <c r="F14" s="80"/>
      <c r="G14" s="40"/>
    </row>
    <row r="15" spans="1:7" x14ac:dyDescent="0.25">
      <c r="A15" s="2" t="s">
        <v>146</v>
      </c>
      <c r="B15" s="10">
        <v>0</v>
      </c>
      <c r="D15" s="39"/>
      <c r="E15" s="77"/>
      <c r="F15" s="77"/>
      <c r="G15" s="40"/>
    </row>
    <row r="16" spans="1:7" x14ac:dyDescent="0.25">
      <c r="A16" s="5" t="s">
        <v>143</v>
      </c>
      <c r="B16" s="6">
        <f>SUM(B12:B15)</f>
        <v>14055</v>
      </c>
      <c r="D16" s="39"/>
      <c r="E16" s="77"/>
      <c r="F16" s="77"/>
      <c r="G16" s="40"/>
    </row>
    <row r="17" spans="1:7" x14ac:dyDescent="0.25">
      <c r="D17" s="41"/>
      <c r="E17" s="77"/>
      <c r="F17" s="77"/>
      <c r="G17" s="42"/>
    </row>
    <row r="18" spans="1:7" x14ac:dyDescent="0.25">
      <c r="D18" s="41"/>
      <c r="E18" s="77"/>
      <c r="F18" s="77"/>
      <c r="G18" s="42"/>
    </row>
    <row r="19" spans="1:7" x14ac:dyDescent="0.25">
      <c r="A19" s="24" t="s">
        <v>110</v>
      </c>
      <c r="B19" s="24"/>
      <c r="D19" s="41"/>
      <c r="E19" s="77"/>
      <c r="F19" s="77"/>
      <c r="G19" s="42"/>
    </row>
    <row r="20" spans="1:7" x14ac:dyDescent="0.25">
      <c r="A20" s="36" t="s">
        <v>144</v>
      </c>
      <c r="B20" s="11">
        <f>B8+B16</f>
        <v>30305</v>
      </c>
      <c r="D20" s="41"/>
      <c r="E20" s="77"/>
      <c r="F20" s="77"/>
      <c r="G20" s="42"/>
    </row>
    <row r="21" spans="1:7" x14ac:dyDescent="0.25">
      <c r="D21" s="41"/>
      <c r="E21" s="77"/>
      <c r="F21" s="77"/>
      <c r="G21" s="42"/>
    </row>
    <row r="22" spans="1:7" x14ac:dyDescent="0.25">
      <c r="D22" s="41"/>
      <c r="E22" s="77"/>
      <c r="F22" s="77"/>
      <c r="G22" s="42"/>
    </row>
    <row r="23" spans="1:7" x14ac:dyDescent="0.25">
      <c r="A23" s="9" t="s">
        <v>86</v>
      </c>
      <c r="B23" s="9"/>
      <c r="D23" s="43"/>
      <c r="E23" s="76"/>
      <c r="F23" s="76"/>
      <c r="G23" s="44"/>
    </row>
    <row r="24" spans="1:7" ht="15" customHeight="1" x14ac:dyDescent="0.25">
      <c r="A24" s="1" t="s">
        <v>87</v>
      </c>
      <c r="B24" s="3">
        <f>'Detailed Budgets'!B11</f>
        <v>3185</v>
      </c>
      <c r="D24" s="41"/>
      <c r="E24" s="81"/>
      <c r="F24" s="81"/>
      <c r="G24" s="45"/>
    </row>
    <row r="25" spans="1:7" x14ac:dyDescent="0.25">
      <c r="A25" s="2" t="s">
        <v>79</v>
      </c>
      <c r="B25" s="10">
        <f>'Detailed Budgets'!B24</f>
        <v>3500</v>
      </c>
      <c r="D25" s="41"/>
      <c r="E25" s="81"/>
      <c r="F25" s="81"/>
      <c r="G25" s="45"/>
    </row>
    <row r="26" spans="1:7" x14ac:dyDescent="0.25">
      <c r="A26" s="1" t="s">
        <v>80</v>
      </c>
      <c r="B26" s="3">
        <f>'Detailed Budgets'!B43</f>
        <v>102</v>
      </c>
      <c r="D26" s="41"/>
      <c r="E26" s="81"/>
      <c r="F26" s="81"/>
      <c r="G26" s="45"/>
    </row>
    <row r="27" spans="1:7" x14ac:dyDescent="0.25">
      <c r="A27" s="2" t="s">
        <v>81</v>
      </c>
      <c r="B27" s="10">
        <f>'Detailed Budgets'!E35</f>
        <v>285</v>
      </c>
      <c r="D27" s="41"/>
      <c r="E27" s="76"/>
      <c r="F27" s="76"/>
      <c r="G27" s="45"/>
    </row>
    <row r="28" spans="1:7" x14ac:dyDescent="0.25">
      <c r="A28" s="1" t="s">
        <v>82</v>
      </c>
      <c r="B28" s="3">
        <f>'Detailed Budgets'!B35</f>
        <v>1500</v>
      </c>
      <c r="D28" s="46"/>
      <c r="E28" s="76"/>
      <c r="F28" s="76"/>
      <c r="G28" s="47"/>
    </row>
    <row r="29" spans="1:7" x14ac:dyDescent="0.25">
      <c r="A29" s="2" t="s">
        <v>83</v>
      </c>
      <c r="B29" s="10">
        <f>'Detailed Budgets'!E11</f>
        <v>495</v>
      </c>
      <c r="D29" s="41"/>
      <c r="E29" s="76"/>
      <c r="F29" s="76"/>
      <c r="G29" s="45"/>
    </row>
    <row r="30" spans="1:7" x14ac:dyDescent="0.25">
      <c r="A30" s="25" t="s">
        <v>84</v>
      </c>
      <c r="B30" s="26">
        <f>'Detailed Budgets'!E43</f>
        <v>45</v>
      </c>
      <c r="D30" s="43"/>
      <c r="E30" s="72"/>
      <c r="F30" s="72"/>
      <c r="G30" s="44"/>
    </row>
    <row r="31" spans="1:7" x14ac:dyDescent="0.25">
      <c r="A31" s="2"/>
      <c r="B31" s="10">
        <v>0</v>
      </c>
      <c r="D31" s="48"/>
      <c r="E31" s="71"/>
      <c r="F31" s="71"/>
      <c r="G31" s="49"/>
    </row>
    <row r="32" spans="1:7" x14ac:dyDescent="0.25">
      <c r="A32" s="5" t="s">
        <v>3</v>
      </c>
      <c r="B32" s="6">
        <f>SUM(B24:B31)</f>
        <v>9112</v>
      </c>
      <c r="D32" s="41"/>
      <c r="E32" s="81" t="s">
        <v>149</v>
      </c>
      <c r="F32" s="81"/>
      <c r="G32" s="42"/>
    </row>
    <row r="33" spans="1:7" x14ac:dyDescent="0.25">
      <c r="A33" s="27"/>
      <c r="B33" s="28"/>
      <c r="C33" s="29"/>
      <c r="D33" s="39"/>
      <c r="E33" s="81"/>
      <c r="F33" s="81"/>
      <c r="G33" s="40"/>
    </row>
    <row r="34" spans="1:7" x14ac:dyDescent="0.25">
      <c r="A34" s="27"/>
      <c r="B34" s="28"/>
      <c r="C34" s="29"/>
      <c r="D34" s="39"/>
      <c r="E34" s="79"/>
      <c r="F34" s="79"/>
      <c r="G34" s="40"/>
    </row>
    <row r="35" spans="1:7" x14ac:dyDescent="0.25">
      <c r="A35" s="24" t="s">
        <v>141</v>
      </c>
      <c r="B35" s="24"/>
      <c r="C35" s="29"/>
      <c r="D35" s="39"/>
      <c r="E35" s="75"/>
      <c r="F35" s="75"/>
      <c r="G35" s="40"/>
    </row>
    <row r="36" spans="1:7" x14ac:dyDescent="0.25">
      <c r="A36" s="36" t="s">
        <v>145</v>
      </c>
      <c r="B36" s="11">
        <f>B2-(B2-B32)</f>
        <v>9112</v>
      </c>
      <c r="C36" s="29"/>
      <c r="D36" s="39"/>
      <c r="E36" s="82"/>
      <c r="F36" s="82"/>
      <c r="G36" s="40"/>
    </row>
    <row r="37" spans="1:7" ht="15" customHeight="1" x14ac:dyDescent="0.25">
      <c r="A37" s="73" t="s">
        <v>140</v>
      </c>
      <c r="B37" s="74">
        <f>B8-B36</f>
        <v>7138</v>
      </c>
      <c r="C37" s="29"/>
      <c r="D37" s="39"/>
      <c r="E37" s="80" t="s">
        <v>155</v>
      </c>
      <c r="F37" s="80"/>
      <c r="G37" s="40"/>
    </row>
    <row r="38" spans="1:7" x14ac:dyDescent="0.25">
      <c r="A38" s="37"/>
      <c r="B38" s="31"/>
      <c r="C38" s="29"/>
      <c r="D38" s="39"/>
      <c r="E38" s="80"/>
      <c r="F38" s="80"/>
      <c r="G38" s="40"/>
    </row>
    <row r="39" spans="1:7" x14ac:dyDescent="0.25">
      <c r="A39" s="37"/>
      <c r="B39" s="31"/>
      <c r="C39" s="29"/>
      <c r="D39" s="39"/>
      <c r="E39" s="80"/>
      <c r="F39" s="80"/>
      <c r="G39" s="40"/>
    </row>
    <row r="40" spans="1:7" x14ac:dyDescent="0.25">
      <c r="A40" s="8" t="s">
        <v>151</v>
      </c>
      <c r="B40" s="38"/>
      <c r="C40" s="29"/>
      <c r="D40" s="41"/>
      <c r="E40" s="80"/>
      <c r="F40" s="80"/>
      <c r="G40" s="42"/>
    </row>
    <row r="41" spans="1:7" x14ac:dyDescent="0.25">
      <c r="A41" s="32" t="s">
        <v>66</v>
      </c>
      <c r="B41" s="33">
        <f>SUM(B32/(B20))</f>
        <v>0.30067645603035803</v>
      </c>
      <c r="C41" s="29"/>
      <c r="D41" s="41"/>
      <c r="E41" s="80"/>
      <c r="F41" s="80"/>
      <c r="G41" s="42"/>
    </row>
    <row r="42" spans="1:7" x14ac:dyDescent="0.25">
      <c r="A42" s="35"/>
      <c r="B42" s="35"/>
      <c r="C42" s="29"/>
      <c r="D42" s="41"/>
      <c r="E42" s="71"/>
      <c r="F42" s="71"/>
      <c r="G42" s="42"/>
    </row>
    <row r="43" spans="1:7" x14ac:dyDescent="0.25">
      <c r="A43" s="35"/>
      <c r="B43" s="35"/>
      <c r="C43" s="29"/>
      <c r="D43" s="41"/>
      <c r="E43" s="71"/>
      <c r="F43" s="71"/>
      <c r="G43" s="42"/>
    </row>
    <row r="44" spans="1:7" x14ac:dyDescent="0.25">
      <c r="A44" s="92" t="s">
        <v>152</v>
      </c>
      <c r="B44" s="92"/>
      <c r="C44" s="29"/>
      <c r="D44" s="41"/>
      <c r="E44" s="29"/>
      <c r="F44" s="29"/>
      <c r="G44" s="42"/>
    </row>
    <row r="45" spans="1:7" x14ac:dyDescent="0.25">
      <c r="A45" s="92"/>
      <c r="B45" s="92"/>
      <c r="C45" s="29"/>
      <c r="D45" s="41"/>
      <c r="E45" s="29"/>
      <c r="F45" s="29"/>
      <c r="G45" s="42"/>
    </row>
    <row r="46" spans="1:7" x14ac:dyDescent="0.25">
      <c r="A46" s="92"/>
      <c r="B46" s="92"/>
      <c r="C46" s="29"/>
      <c r="D46" s="50"/>
      <c r="E46" s="57"/>
      <c r="F46" s="57"/>
      <c r="G46" s="51"/>
    </row>
    <row r="47" spans="1:7" x14ac:dyDescent="0.25">
      <c r="A47" s="29"/>
      <c r="B47" s="29"/>
      <c r="C47" s="29"/>
      <c r="D47" s="29"/>
      <c r="E47" s="29"/>
      <c r="F47" s="29"/>
      <c r="G47" s="29"/>
    </row>
    <row r="48" spans="1:7" x14ac:dyDescent="0.25">
      <c r="A48" s="29"/>
      <c r="B48" s="29"/>
      <c r="C48" s="29"/>
      <c r="D48" s="29"/>
      <c r="E48" s="29"/>
      <c r="F48" s="29"/>
      <c r="G48" s="29"/>
    </row>
  </sheetData>
  <mergeCells count="7">
    <mergeCell ref="A44:B46"/>
    <mergeCell ref="E3:F8"/>
    <mergeCell ref="E32:F33"/>
    <mergeCell ref="E36:F36"/>
    <mergeCell ref="E24:F26"/>
    <mergeCell ref="E12:F14"/>
    <mergeCell ref="E37:F41"/>
  </mergeCells>
  <conditionalFormatting sqref="G31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B36 B38:B39">
    <cfRule type="cellIs" dxfId="9" priority="7" operator="greaterThan">
      <formula>0</formula>
    </cfRule>
    <cfRule type="cellIs" dxfId="8" priority="8" operator="lessThan">
      <formula>0</formula>
    </cfRule>
  </conditionalFormatting>
  <conditionalFormatting sqref="B37">
    <cfRule type="cellIs" dxfId="7" priority="3" operator="greaterThan">
      <formula>0</formula>
    </cfRule>
    <cfRule type="cellIs" dxfId="6" priority="4" operator="lessThan">
      <formula>0</formula>
    </cfRule>
  </conditionalFormatting>
  <conditionalFormatting sqref="B32">
    <cfRule type="cellIs" dxfId="5" priority="2" operator="greaterThan">
      <formula>$B$2</formula>
    </cfRule>
  </conditionalFormatting>
  <conditionalFormatting sqref="B36">
    <cfRule type="cellIs" dxfId="4" priority="1" operator="greaterThan">
      <formula>$B$2</formula>
    </cfRule>
  </conditionalFormatting>
  <pageMargins left="0.7" right="0.7" top="0.75" bottom="0.75" header="0.3" footer="0.3"/>
  <pageSetup orientation="portrait" horizontalDpi="4294967293" verticalDpi="4294967293" r:id="rId1"/>
  <headerFooter>
    <oddHeader>&amp;C&amp;"-,Bold"Sample Budget 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3"/>
  <sheetViews>
    <sheetView showGridLines="0" view="pageLayout" topLeftCell="A4" zoomScale="90" zoomScaleNormal="100" zoomScalePageLayoutView="90" workbookViewId="0">
      <selection activeCell="D21" sqref="D21"/>
    </sheetView>
  </sheetViews>
  <sheetFormatPr defaultRowHeight="15" x14ac:dyDescent="0.25"/>
  <cols>
    <col min="1" max="1" width="30.7109375" customWidth="1"/>
    <col min="2" max="2" width="11.5703125" bestFit="1" customWidth="1"/>
    <col min="3" max="3" width="4.140625" customWidth="1"/>
    <col min="4" max="4" width="30.7109375" customWidth="1"/>
    <col min="5" max="5" width="11" bestFit="1" customWidth="1"/>
  </cols>
  <sheetData>
    <row r="1" spans="1:5" x14ac:dyDescent="0.25">
      <c r="A1" s="9" t="s">
        <v>88</v>
      </c>
      <c r="B1" s="9"/>
      <c r="D1" s="9" t="s">
        <v>30</v>
      </c>
      <c r="E1" s="9"/>
    </row>
    <row r="2" spans="1:5" x14ac:dyDescent="0.25">
      <c r="A2" s="1" t="s">
        <v>32</v>
      </c>
      <c r="B2" s="3">
        <v>2500</v>
      </c>
      <c r="D2" s="1" t="s">
        <v>34</v>
      </c>
      <c r="E2" s="3">
        <v>200</v>
      </c>
    </row>
    <row r="3" spans="1:5" x14ac:dyDescent="0.25">
      <c r="A3" s="2" t="s">
        <v>2</v>
      </c>
      <c r="B3" s="10">
        <v>50</v>
      </c>
      <c r="D3" s="2" t="s">
        <v>36</v>
      </c>
      <c r="E3" s="10">
        <v>80</v>
      </c>
    </row>
    <row r="4" spans="1:5" x14ac:dyDescent="0.25">
      <c r="A4" s="1" t="s">
        <v>64</v>
      </c>
      <c r="B4" s="3">
        <v>500</v>
      </c>
      <c r="D4" s="1" t="s">
        <v>37</v>
      </c>
      <c r="E4" s="3">
        <v>40</v>
      </c>
    </row>
    <row r="5" spans="1:5" x14ac:dyDescent="0.25">
      <c r="A5" s="2" t="s">
        <v>23</v>
      </c>
      <c r="B5" s="10">
        <v>0</v>
      </c>
      <c r="D5" s="2" t="s">
        <v>38</v>
      </c>
      <c r="E5" s="10">
        <v>0</v>
      </c>
    </row>
    <row r="6" spans="1:5" x14ac:dyDescent="0.25">
      <c r="A6" s="1" t="s">
        <v>24</v>
      </c>
      <c r="B6" s="3">
        <v>0</v>
      </c>
      <c r="D6" s="1" t="s">
        <v>60</v>
      </c>
      <c r="E6" s="3">
        <v>0</v>
      </c>
    </row>
    <row r="7" spans="1:5" x14ac:dyDescent="0.25">
      <c r="A7" s="2" t="s">
        <v>25</v>
      </c>
      <c r="B7" s="10">
        <v>0</v>
      </c>
      <c r="D7" s="2" t="s">
        <v>61</v>
      </c>
      <c r="E7" s="10">
        <v>125</v>
      </c>
    </row>
    <row r="8" spans="1:5" x14ac:dyDescent="0.25">
      <c r="A8" s="1" t="s">
        <v>26</v>
      </c>
      <c r="B8" s="3">
        <v>0</v>
      </c>
      <c r="D8" s="1" t="s">
        <v>107</v>
      </c>
      <c r="E8" s="3">
        <v>0</v>
      </c>
    </row>
    <row r="9" spans="1:5" x14ac:dyDescent="0.25">
      <c r="A9" s="2" t="s">
        <v>27</v>
      </c>
      <c r="B9" s="10">
        <v>35</v>
      </c>
      <c r="D9" s="2" t="s">
        <v>62</v>
      </c>
      <c r="E9" s="10">
        <v>50</v>
      </c>
    </row>
    <row r="10" spans="1:5" x14ac:dyDescent="0.25">
      <c r="A10" s="1" t="s">
        <v>43</v>
      </c>
      <c r="B10" s="3">
        <v>100</v>
      </c>
      <c r="D10" s="1"/>
      <c r="E10" s="3"/>
    </row>
    <row r="11" spans="1:5" x14ac:dyDescent="0.25">
      <c r="A11" s="5" t="s">
        <v>3</v>
      </c>
      <c r="B11" s="6">
        <f>SUM(B2:B10)</f>
        <v>3185</v>
      </c>
      <c r="D11" s="5" t="s">
        <v>3</v>
      </c>
      <c r="E11" s="6">
        <f>SUM(E2:E10)</f>
        <v>495</v>
      </c>
    </row>
    <row r="14" spans="1:5" x14ac:dyDescent="0.25">
      <c r="A14" s="9" t="s">
        <v>142</v>
      </c>
      <c r="B14" s="9"/>
      <c r="D14" s="9" t="s">
        <v>31</v>
      </c>
      <c r="E14" s="9"/>
    </row>
    <row r="15" spans="1:5" x14ac:dyDescent="0.25">
      <c r="A15" s="1" t="s">
        <v>44</v>
      </c>
      <c r="B15" s="3">
        <v>3000</v>
      </c>
      <c r="D15" s="1" t="s">
        <v>33</v>
      </c>
      <c r="E15" s="3">
        <v>180</v>
      </c>
    </row>
    <row r="16" spans="1:5" x14ac:dyDescent="0.25">
      <c r="A16" s="2" t="s">
        <v>45</v>
      </c>
      <c r="B16" s="10">
        <v>500</v>
      </c>
      <c r="D16" s="2" t="s">
        <v>35</v>
      </c>
      <c r="E16" s="10">
        <v>1000</v>
      </c>
    </row>
    <row r="17" spans="1:5" x14ac:dyDescent="0.25">
      <c r="A17" s="1" t="s">
        <v>28</v>
      </c>
      <c r="B17" s="3">
        <v>0</v>
      </c>
      <c r="D17" s="1" t="s">
        <v>52</v>
      </c>
      <c r="E17" s="3">
        <v>550</v>
      </c>
    </row>
    <row r="18" spans="1:5" x14ac:dyDescent="0.25">
      <c r="A18" s="2" t="s">
        <v>46</v>
      </c>
      <c r="B18" s="10">
        <v>0</v>
      </c>
      <c r="D18" s="2" t="s">
        <v>53</v>
      </c>
      <c r="E18" s="10">
        <v>175</v>
      </c>
    </row>
    <row r="19" spans="1:5" x14ac:dyDescent="0.25">
      <c r="A19" s="1" t="s">
        <v>68</v>
      </c>
      <c r="B19" s="34" t="s">
        <v>67</v>
      </c>
      <c r="D19" s="1" t="s">
        <v>54</v>
      </c>
      <c r="E19" s="3">
        <v>85</v>
      </c>
    </row>
    <row r="20" spans="1:5" x14ac:dyDescent="0.25">
      <c r="A20" s="2"/>
      <c r="B20" s="10"/>
      <c r="D20" s="2" t="s">
        <v>65</v>
      </c>
      <c r="E20" s="10">
        <v>25</v>
      </c>
    </row>
    <row r="21" spans="1:5" x14ac:dyDescent="0.25">
      <c r="A21" s="1"/>
      <c r="B21" s="3"/>
      <c r="D21" s="1"/>
      <c r="E21" s="3"/>
    </row>
    <row r="22" spans="1:5" x14ac:dyDescent="0.25">
      <c r="A22" s="2"/>
      <c r="B22" s="10"/>
      <c r="D22" s="2"/>
      <c r="E22" s="10"/>
    </row>
    <row r="23" spans="1:5" x14ac:dyDescent="0.25">
      <c r="A23" s="1"/>
      <c r="B23" s="3"/>
      <c r="D23" s="1"/>
      <c r="E23" s="3"/>
    </row>
    <row r="24" spans="1:5" x14ac:dyDescent="0.25">
      <c r="A24" s="5" t="s">
        <v>3</v>
      </c>
      <c r="B24" s="6">
        <f>SUM(B15:B23)</f>
        <v>3500</v>
      </c>
      <c r="D24" s="5" t="s">
        <v>3</v>
      </c>
      <c r="E24" s="6">
        <f>SUM(E15:E23)</f>
        <v>2015</v>
      </c>
    </row>
    <row r="27" spans="1:5" x14ac:dyDescent="0.25">
      <c r="A27" s="9" t="s">
        <v>55</v>
      </c>
      <c r="B27" s="9"/>
      <c r="D27" s="9" t="s">
        <v>56</v>
      </c>
      <c r="E27" s="9"/>
    </row>
    <row r="28" spans="1:5" x14ac:dyDescent="0.25">
      <c r="A28" s="1" t="s">
        <v>58</v>
      </c>
      <c r="B28" s="3">
        <v>1500</v>
      </c>
      <c r="D28" s="1" t="s">
        <v>41</v>
      </c>
      <c r="E28" s="3">
        <v>150</v>
      </c>
    </row>
    <row r="29" spans="1:5" x14ac:dyDescent="0.25">
      <c r="A29" s="2" t="s">
        <v>59</v>
      </c>
      <c r="B29" s="10">
        <v>0</v>
      </c>
      <c r="D29" s="2" t="s">
        <v>1</v>
      </c>
      <c r="E29" s="10">
        <v>0</v>
      </c>
    </row>
    <row r="30" spans="1:5" x14ac:dyDescent="0.25">
      <c r="A30" s="1"/>
      <c r="B30" s="3"/>
      <c r="D30" s="1" t="s">
        <v>50</v>
      </c>
      <c r="E30" s="3">
        <v>100</v>
      </c>
    </row>
    <row r="31" spans="1:5" x14ac:dyDescent="0.25">
      <c r="A31" s="2"/>
      <c r="B31" s="10"/>
      <c r="D31" s="2" t="s">
        <v>51</v>
      </c>
      <c r="E31" s="10">
        <v>35</v>
      </c>
    </row>
    <row r="32" spans="1:5" x14ac:dyDescent="0.25">
      <c r="A32" s="1"/>
      <c r="B32" s="3"/>
      <c r="D32" s="1" t="s">
        <v>63</v>
      </c>
      <c r="E32" s="34" t="s">
        <v>67</v>
      </c>
    </row>
    <row r="33" spans="1:5" x14ac:dyDescent="0.25">
      <c r="A33" s="2"/>
      <c r="B33" s="10"/>
      <c r="D33" s="2"/>
      <c r="E33" s="10"/>
    </row>
    <row r="34" spans="1:5" x14ac:dyDescent="0.25">
      <c r="A34" s="25"/>
      <c r="B34" s="26"/>
      <c r="C34" s="30"/>
      <c r="D34" s="25"/>
      <c r="E34" s="26"/>
    </row>
    <row r="35" spans="1:5" x14ac:dyDescent="0.25">
      <c r="A35" s="5" t="s">
        <v>3</v>
      </c>
      <c r="B35" s="6">
        <f>SUM(B28:B34)</f>
        <v>1500</v>
      </c>
      <c r="D35" s="5" t="s">
        <v>3</v>
      </c>
      <c r="E35" s="6">
        <f>SUM(E28:E34)</f>
        <v>285</v>
      </c>
    </row>
    <row r="38" spans="1:5" x14ac:dyDescent="0.25">
      <c r="A38" s="9" t="s">
        <v>29</v>
      </c>
      <c r="B38" s="9"/>
      <c r="D38" s="9" t="s">
        <v>57</v>
      </c>
      <c r="E38" s="9"/>
    </row>
    <row r="39" spans="1:5" x14ac:dyDescent="0.25">
      <c r="A39" s="1" t="s">
        <v>39</v>
      </c>
      <c r="B39" s="3">
        <v>30</v>
      </c>
      <c r="D39" s="1" t="s">
        <v>40</v>
      </c>
      <c r="E39" s="34" t="s">
        <v>67</v>
      </c>
    </row>
    <row r="40" spans="1:5" x14ac:dyDescent="0.25">
      <c r="A40" s="1" t="s">
        <v>47</v>
      </c>
      <c r="B40" s="34" t="s">
        <v>67</v>
      </c>
      <c r="D40" s="1" t="s">
        <v>42</v>
      </c>
      <c r="E40" s="3">
        <v>45</v>
      </c>
    </row>
    <row r="41" spans="1:5" x14ac:dyDescent="0.25">
      <c r="A41" s="2" t="s">
        <v>48</v>
      </c>
      <c r="B41" s="10">
        <v>22</v>
      </c>
      <c r="D41" s="2"/>
      <c r="E41" s="10"/>
    </row>
    <row r="42" spans="1:5" x14ac:dyDescent="0.25">
      <c r="A42" s="25" t="s">
        <v>49</v>
      </c>
      <c r="B42" s="26">
        <v>50</v>
      </c>
      <c r="C42" s="30"/>
      <c r="D42" s="25"/>
      <c r="E42" s="26"/>
    </row>
    <row r="43" spans="1:5" x14ac:dyDescent="0.25">
      <c r="A43" s="5" t="s">
        <v>3</v>
      </c>
      <c r="B43" s="6">
        <f>SUM(B39:B42)</f>
        <v>102</v>
      </c>
      <c r="D43" s="5" t="s">
        <v>3</v>
      </c>
      <c r="E43" s="6">
        <f>SUM(E39:E42)</f>
        <v>45</v>
      </c>
    </row>
  </sheetData>
  <conditionalFormatting sqref="A1:XFD1048576">
    <cfRule type="containsText" dxfId="3" priority="1" operator="containsText" text="in-kind">
      <formula>NOT(ISERROR(SEARCH("in-kind",A1)))</formula>
    </cfRule>
  </conditionalFormatting>
  <pageMargins left="0.7" right="0.7" top="0.75" bottom="0.75" header="0.3" footer="0.3"/>
  <pageSetup orientation="portrait" horizontalDpi="4294967293" verticalDpi="4294967293" r:id="rId1"/>
  <headerFooter>
    <oddHeader xml:space="preserve">&amp;C&amp;"-,Bold"Detailed Budgets&amp;"-,Regular"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23"/>
  <sheetViews>
    <sheetView showGridLines="0" zoomScale="90" zoomScaleNormal="90" zoomScalePageLayoutView="80" workbookViewId="0">
      <selection activeCell="N6" sqref="N6"/>
    </sheetView>
  </sheetViews>
  <sheetFormatPr defaultRowHeight="15" x14ac:dyDescent="0.25"/>
  <cols>
    <col min="1" max="1" width="1.42578125" style="12" customWidth="1"/>
    <col min="2" max="2" width="7.28515625" style="12" customWidth="1"/>
    <col min="3" max="3" width="24" style="12" customWidth="1"/>
    <col min="4" max="4" width="20" style="12" customWidth="1"/>
    <col min="5" max="5" width="11" style="16" bestFit="1" customWidth="1"/>
    <col min="6" max="6" width="43" style="16" customWidth="1"/>
    <col min="7" max="8" width="18" style="12" customWidth="1"/>
    <col min="9" max="10" width="7.5703125" style="13" customWidth="1"/>
    <col min="11" max="11" width="16" style="12" customWidth="1"/>
    <col min="12" max="12" width="24.28515625" style="12" customWidth="1"/>
    <col min="13" max="14" width="11.42578125" style="12" customWidth="1"/>
    <col min="15" max="16384" width="9.140625" style="12"/>
  </cols>
  <sheetData>
    <row r="1" spans="2:14" ht="7.5" customHeight="1" x14ac:dyDescent="0.25"/>
    <row r="2" spans="2:14" ht="29.25" customHeight="1" x14ac:dyDescent="0.25">
      <c r="B2" s="83" t="s">
        <v>22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4" spans="2:14" s="13" customFormat="1" ht="60.75" customHeight="1" x14ac:dyDescent="0.25">
      <c r="B4" s="14" t="s">
        <v>12</v>
      </c>
      <c r="C4" s="14" t="s">
        <v>4</v>
      </c>
      <c r="D4" s="14" t="s">
        <v>5</v>
      </c>
      <c r="E4" s="15" t="s">
        <v>70</v>
      </c>
      <c r="F4" s="15" t="s">
        <v>92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13</v>
      </c>
      <c r="M4" s="14" t="s">
        <v>98</v>
      </c>
      <c r="N4" s="14" t="s">
        <v>94</v>
      </c>
    </row>
    <row r="5" spans="2:14" x14ac:dyDescent="0.25">
      <c r="B5" s="17" t="s">
        <v>95</v>
      </c>
      <c r="C5" s="17" t="s">
        <v>76</v>
      </c>
      <c r="D5" s="17" t="s">
        <v>77</v>
      </c>
      <c r="E5" s="18">
        <v>2500</v>
      </c>
      <c r="F5" s="18" t="s">
        <v>93</v>
      </c>
      <c r="G5" s="17" t="s">
        <v>16</v>
      </c>
      <c r="H5" s="17" t="s">
        <v>17</v>
      </c>
      <c r="I5" s="19" t="s">
        <v>18</v>
      </c>
      <c r="J5" s="19">
        <v>12345</v>
      </c>
      <c r="K5" s="17" t="s">
        <v>21</v>
      </c>
      <c r="L5" s="20" t="s">
        <v>19</v>
      </c>
      <c r="M5" s="17" t="s">
        <v>95</v>
      </c>
      <c r="N5" s="17" t="s">
        <v>96</v>
      </c>
    </row>
    <row r="6" spans="2:14" x14ac:dyDescent="0.25">
      <c r="B6" s="17" t="s">
        <v>95</v>
      </c>
      <c r="C6" s="17" t="s">
        <v>90</v>
      </c>
      <c r="D6" s="17" t="s">
        <v>91</v>
      </c>
      <c r="E6" s="18">
        <v>800</v>
      </c>
      <c r="F6" s="18" t="s">
        <v>68</v>
      </c>
      <c r="G6" s="17" t="s">
        <v>72</v>
      </c>
      <c r="H6" s="17" t="s">
        <v>17</v>
      </c>
      <c r="I6" s="19" t="s">
        <v>18</v>
      </c>
      <c r="J6" s="19">
        <v>45612</v>
      </c>
      <c r="K6" s="17" t="s">
        <v>73</v>
      </c>
      <c r="L6" s="20" t="s">
        <v>74</v>
      </c>
      <c r="M6" s="17" t="s">
        <v>95</v>
      </c>
      <c r="N6" s="17"/>
    </row>
    <row r="7" spans="2:14" x14ac:dyDescent="0.25">
      <c r="B7" s="17" t="s">
        <v>99</v>
      </c>
      <c r="C7" s="17" t="s">
        <v>100</v>
      </c>
      <c r="D7" s="17" t="s">
        <v>101</v>
      </c>
      <c r="E7" s="18">
        <v>1500</v>
      </c>
      <c r="F7" s="18" t="s">
        <v>102</v>
      </c>
      <c r="G7" s="17" t="s">
        <v>103</v>
      </c>
      <c r="H7" s="17" t="s">
        <v>17</v>
      </c>
      <c r="I7" s="19" t="s">
        <v>104</v>
      </c>
      <c r="J7" s="19">
        <v>45454</v>
      </c>
      <c r="K7" s="17" t="s">
        <v>105</v>
      </c>
      <c r="L7" s="20" t="s">
        <v>106</v>
      </c>
      <c r="M7" s="17"/>
      <c r="N7" s="17"/>
    </row>
    <row r="8" spans="2:14" x14ac:dyDescent="0.25">
      <c r="B8" s="17"/>
      <c r="C8" s="17"/>
      <c r="D8" s="17"/>
      <c r="E8" s="18"/>
      <c r="F8" s="18"/>
      <c r="G8" s="17"/>
      <c r="H8" s="17"/>
      <c r="I8" s="19"/>
      <c r="J8" s="19"/>
      <c r="K8" s="17"/>
      <c r="L8" s="17"/>
      <c r="M8" s="17"/>
      <c r="N8" s="17"/>
    </row>
    <row r="9" spans="2:14" x14ac:dyDescent="0.25">
      <c r="B9" s="17"/>
      <c r="C9" s="17"/>
      <c r="D9" s="17"/>
      <c r="E9" s="18"/>
      <c r="F9" s="18"/>
      <c r="G9" s="17"/>
      <c r="H9" s="17"/>
      <c r="I9" s="19"/>
      <c r="J9" s="19"/>
      <c r="K9" s="17"/>
      <c r="L9" s="17"/>
      <c r="M9" s="17"/>
      <c r="N9" s="17"/>
    </row>
    <row r="10" spans="2:14" x14ac:dyDescent="0.25">
      <c r="B10" s="17"/>
      <c r="C10" s="17"/>
      <c r="D10" s="17"/>
      <c r="E10" s="18"/>
      <c r="F10" s="18"/>
      <c r="G10" s="17"/>
      <c r="H10" s="17"/>
      <c r="I10" s="19"/>
      <c r="J10" s="19"/>
      <c r="K10" s="17"/>
      <c r="L10" s="17"/>
      <c r="M10" s="17"/>
      <c r="N10" s="17"/>
    </row>
    <row r="11" spans="2:14" x14ac:dyDescent="0.25">
      <c r="B11" s="17"/>
      <c r="C11" s="17"/>
      <c r="D11" s="17"/>
      <c r="E11" s="18"/>
      <c r="F11" s="18"/>
      <c r="G11" s="17"/>
      <c r="H11" s="17"/>
      <c r="I11" s="19"/>
      <c r="J11" s="19"/>
      <c r="K11" s="17"/>
      <c r="L11" s="17"/>
      <c r="M11" s="17"/>
      <c r="N11" s="17"/>
    </row>
    <row r="12" spans="2:14" x14ac:dyDescent="0.25">
      <c r="B12" s="17"/>
      <c r="C12" s="17"/>
      <c r="D12" s="17"/>
      <c r="E12" s="18"/>
      <c r="F12" s="18"/>
      <c r="G12" s="17"/>
      <c r="H12" s="17"/>
      <c r="I12" s="19"/>
      <c r="J12" s="19"/>
      <c r="K12" s="17"/>
      <c r="L12" s="17"/>
      <c r="M12" s="17"/>
      <c r="N12" s="17"/>
    </row>
    <row r="13" spans="2:14" x14ac:dyDescent="0.25">
      <c r="B13" s="17"/>
      <c r="C13" s="17"/>
      <c r="D13" s="17"/>
      <c r="E13" s="18"/>
      <c r="F13" s="18"/>
      <c r="G13" s="17"/>
      <c r="H13" s="17"/>
      <c r="I13" s="19"/>
      <c r="J13" s="19"/>
      <c r="K13" s="17"/>
      <c r="L13" s="17"/>
      <c r="M13" s="17"/>
      <c r="N13" s="17"/>
    </row>
    <row r="14" spans="2:14" x14ac:dyDescent="0.25">
      <c r="B14" s="17"/>
      <c r="C14" s="17"/>
      <c r="D14" s="17"/>
      <c r="E14" s="18"/>
      <c r="F14" s="18"/>
      <c r="G14" s="17"/>
      <c r="H14" s="17"/>
      <c r="I14" s="19"/>
      <c r="J14" s="19"/>
      <c r="K14" s="17"/>
      <c r="L14" s="17"/>
      <c r="M14" s="17"/>
      <c r="N14" s="17"/>
    </row>
    <row r="15" spans="2:14" x14ac:dyDescent="0.25">
      <c r="B15" s="17"/>
      <c r="C15" s="17"/>
      <c r="D15" s="17"/>
      <c r="E15" s="18"/>
      <c r="F15" s="18"/>
      <c r="G15" s="17"/>
      <c r="H15" s="17"/>
      <c r="I15" s="19"/>
      <c r="J15" s="19"/>
      <c r="K15" s="17"/>
      <c r="L15" s="17"/>
      <c r="M15" s="17"/>
      <c r="N15" s="17"/>
    </row>
    <row r="16" spans="2:14" x14ac:dyDescent="0.25">
      <c r="B16" s="17"/>
      <c r="C16" s="17"/>
      <c r="D16" s="17"/>
      <c r="E16" s="18"/>
      <c r="F16" s="18"/>
      <c r="G16" s="17"/>
      <c r="H16" s="17"/>
      <c r="I16" s="19"/>
      <c r="J16" s="19"/>
      <c r="K16" s="17"/>
      <c r="L16" s="17"/>
      <c r="M16" s="17"/>
      <c r="N16" s="17"/>
    </row>
    <row r="17" spans="2:14" x14ac:dyDescent="0.25">
      <c r="B17" s="17"/>
      <c r="C17" s="17"/>
      <c r="D17" s="17"/>
      <c r="E17" s="18"/>
      <c r="F17" s="18"/>
      <c r="G17" s="17"/>
      <c r="H17" s="17"/>
      <c r="I17" s="19"/>
      <c r="J17" s="19"/>
      <c r="K17" s="17"/>
      <c r="L17" s="17"/>
      <c r="M17" s="17"/>
      <c r="N17" s="17"/>
    </row>
    <row r="18" spans="2:14" x14ac:dyDescent="0.25">
      <c r="B18" s="17"/>
      <c r="C18" s="17"/>
      <c r="D18" s="17"/>
      <c r="E18" s="18"/>
      <c r="F18" s="18"/>
      <c r="G18" s="17"/>
      <c r="H18" s="17"/>
      <c r="I18" s="19"/>
      <c r="J18" s="19"/>
      <c r="K18" s="17"/>
      <c r="L18" s="17"/>
      <c r="M18" s="17"/>
      <c r="N18" s="17"/>
    </row>
    <row r="19" spans="2:14" x14ac:dyDescent="0.25">
      <c r="B19" s="17"/>
      <c r="C19" s="17"/>
      <c r="D19" s="17"/>
      <c r="E19" s="18"/>
      <c r="F19" s="18"/>
      <c r="G19" s="17"/>
      <c r="H19" s="17"/>
      <c r="I19" s="19"/>
      <c r="J19" s="19"/>
      <c r="K19" s="17"/>
      <c r="L19" s="17"/>
      <c r="M19" s="17"/>
      <c r="N19" s="17"/>
    </row>
    <row r="20" spans="2:14" x14ac:dyDescent="0.25">
      <c r="B20" s="17"/>
      <c r="C20" s="17"/>
      <c r="D20" s="17"/>
      <c r="E20" s="18"/>
      <c r="F20" s="18"/>
      <c r="G20" s="17"/>
      <c r="H20" s="17"/>
      <c r="I20" s="19"/>
      <c r="J20" s="19"/>
      <c r="K20" s="17"/>
      <c r="L20" s="17"/>
      <c r="M20" s="17"/>
      <c r="N20" s="17"/>
    </row>
    <row r="21" spans="2:14" x14ac:dyDescent="0.25">
      <c r="B21" s="17"/>
      <c r="C21" s="17"/>
      <c r="D21" s="17"/>
      <c r="E21" s="18"/>
      <c r="F21" s="18"/>
      <c r="G21" s="17"/>
      <c r="H21" s="17"/>
      <c r="I21" s="19"/>
      <c r="J21" s="19"/>
      <c r="K21" s="17"/>
      <c r="L21" s="17"/>
      <c r="M21" s="17"/>
      <c r="N21" s="17"/>
    </row>
    <row r="22" spans="2:14" x14ac:dyDescent="0.25">
      <c r="B22" s="17"/>
      <c r="C22" s="17"/>
      <c r="D22" s="17"/>
      <c r="E22" s="18"/>
      <c r="F22" s="18"/>
      <c r="G22" s="17"/>
      <c r="H22" s="17"/>
      <c r="I22" s="19"/>
      <c r="J22" s="19"/>
      <c r="K22" s="17"/>
      <c r="L22" s="17"/>
      <c r="M22" s="17"/>
      <c r="N22" s="17"/>
    </row>
    <row r="23" spans="2:14" x14ac:dyDescent="0.25">
      <c r="B23" s="84" t="s">
        <v>97</v>
      </c>
      <c r="C23" s="85"/>
      <c r="D23" s="86"/>
      <c r="E23" s="21">
        <f>SUM(E5:E22)</f>
        <v>4800</v>
      </c>
      <c r="F23" s="21"/>
      <c r="G23" s="22"/>
      <c r="H23" s="22"/>
      <c r="I23" s="23"/>
      <c r="J23" s="23"/>
      <c r="K23" s="22"/>
      <c r="L23" s="22"/>
      <c r="M23" s="22"/>
      <c r="N23" s="22"/>
    </row>
  </sheetData>
  <mergeCells count="2">
    <mergeCell ref="B2:N2"/>
    <mergeCell ref="B23:D23"/>
  </mergeCells>
  <conditionalFormatting sqref="B24:B1048576 B3:B22">
    <cfRule type="containsText" dxfId="2" priority="1" operator="containsText" text="Asked">
      <formula>NOT(ISERROR(SEARCH("Asked",B3)))</formula>
    </cfRule>
  </conditionalFormatting>
  <hyperlinks>
    <hyperlink ref="L5" r:id="rId1" xr:uid="{00000000-0004-0000-0200-000000000000}"/>
    <hyperlink ref="L6" r:id="rId2" xr:uid="{00000000-0004-0000-0200-000001000000}"/>
    <hyperlink ref="L7" r:id="rId3" xr:uid="{00000000-0004-0000-0200-000002000000}"/>
  </hyperlinks>
  <pageMargins left="0.25" right="0.25" top="0.75" bottom="0.75" header="0.3" footer="0.3"/>
  <pageSetup orientation="landscape" horizontalDpi="4294967293" verticalDpi="4294967293" r:id="rId4"/>
  <headerFooter>
    <oddHeader xml:space="preserve">&amp;CIn-Kind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"/>
  <sheetViews>
    <sheetView showGridLines="0" view="pageLayout" zoomScale="90" zoomScaleNormal="100" zoomScalePageLayoutView="90" workbookViewId="0">
      <selection activeCell="C17" sqref="C17"/>
    </sheetView>
  </sheetViews>
  <sheetFormatPr defaultRowHeight="15" x14ac:dyDescent="0.25"/>
  <cols>
    <col min="1" max="1" width="6.7109375" style="12" customWidth="1"/>
    <col min="2" max="2" width="18.85546875" style="12" customWidth="1"/>
    <col min="3" max="3" width="14.7109375" style="12" customWidth="1"/>
    <col min="4" max="4" width="11" style="16" bestFit="1" customWidth="1"/>
    <col min="5" max="5" width="17" style="12" bestFit="1" customWidth="1"/>
    <col min="6" max="6" width="10.5703125" style="12" customWidth="1"/>
    <col min="7" max="7" width="5.7109375" style="13" bestFit="1" customWidth="1"/>
    <col min="8" max="8" width="6.7109375" style="13" bestFit="1" customWidth="1"/>
    <col min="9" max="9" width="14.28515625" style="12" customWidth="1"/>
    <col min="10" max="10" width="23" style="12" customWidth="1"/>
    <col min="11" max="16384" width="9.140625" style="12"/>
  </cols>
  <sheetData>
    <row r="1" spans="1:10" x14ac:dyDescent="0.25">
      <c r="A1" s="89" t="s">
        <v>115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s="60" customFormat="1" x14ac:dyDescent="0.25">
      <c r="A2" s="90" t="s">
        <v>117</v>
      </c>
      <c r="B2" s="90"/>
      <c r="C2" s="78" t="s">
        <v>113</v>
      </c>
      <c r="D2" s="90" t="s">
        <v>116</v>
      </c>
      <c r="E2" s="90"/>
      <c r="F2" s="90"/>
      <c r="G2" s="90"/>
      <c r="H2" s="90"/>
      <c r="I2" s="90"/>
      <c r="J2" s="90"/>
    </row>
    <row r="3" spans="1:10" x14ac:dyDescent="0.25">
      <c r="A3" s="87" t="s">
        <v>114</v>
      </c>
      <c r="B3" s="87"/>
      <c r="C3" s="62">
        <v>5000</v>
      </c>
      <c r="D3" s="88" t="s">
        <v>129</v>
      </c>
      <c r="E3" s="88"/>
      <c r="F3" s="88"/>
      <c r="G3" s="88"/>
      <c r="H3" s="88"/>
      <c r="I3" s="88"/>
      <c r="J3" s="88"/>
    </row>
    <row r="4" spans="1:10" x14ac:dyDescent="0.25">
      <c r="A4" s="87" t="s">
        <v>118</v>
      </c>
      <c r="B4" s="87"/>
      <c r="C4" s="62">
        <v>2500</v>
      </c>
      <c r="D4" s="88" t="s">
        <v>130</v>
      </c>
      <c r="E4" s="88"/>
      <c r="F4" s="88"/>
      <c r="G4" s="88"/>
      <c r="H4" s="88"/>
      <c r="I4" s="88"/>
      <c r="J4" s="88"/>
    </row>
    <row r="5" spans="1:10" x14ac:dyDescent="0.25">
      <c r="A5" s="87" t="s">
        <v>119</v>
      </c>
      <c r="B5" s="87"/>
      <c r="C5" s="61" t="s">
        <v>125</v>
      </c>
      <c r="D5" s="88" t="s">
        <v>131</v>
      </c>
      <c r="E5" s="88"/>
      <c r="F5" s="88"/>
      <c r="G5" s="88"/>
      <c r="H5" s="88"/>
      <c r="I5" s="88"/>
      <c r="J5" s="88"/>
    </row>
    <row r="6" spans="1:10" x14ac:dyDescent="0.25">
      <c r="A6" s="87" t="s">
        <v>120</v>
      </c>
      <c r="B6" s="87"/>
      <c r="C6" s="61" t="s">
        <v>126</v>
      </c>
      <c r="D6" s="88" t="s">
        <v>131</v>
      </c>
      <c r="E6" s="88"/>
      <c r="F6" s="88"/>
      <c r="G6" s="88"/>
      <c r="H6" s="88"/>
      <c r="I6" s="88"/>
      <c r="J6" s="88"/>
    </row>
    <row r="7" spans="1:10" x14ac:dyDescent="0.25">
      <c r="A7" s="87" t="s">
        <v>121</v>
      </c>
      <c r="B7" s="87"/>
      <c r="C7" s="61" t="s">
        <v>127</v>
      </c>
      <c r="D7" s="88" t="s">
        <v>132</v>
      </c>
      <c r="E7" s="88"/>
      <c r="F7" s="88"/>
      <c r="G7" s="88"/>
      <c r="H7" s="88"/>
      <c r="I7" s="88"/>
      <c r="J7" s="88"/>
    </row>
    <row r="8" spans="1:10" x14ac:dyDescent="0.25">
      <c r="A8" s="87" t="s">
        <v>122</v>
      </c>
      <c r="B8" s="87"/>
      <c r="C8" s="61" t="s">
        <v>128</v>
      </c>
      <c r="D8" s="88" t="s">
        <v>133</v>
      </c>
      <c r="E8" s="88"/>
      <c r="F8" s="88"/>
      <c r="G8" s="88"/>
      <c r="H8" s="88"/>
      <c r="I8" s="88"/>
      <c r="J8" s="88"/>
    </row>
    <row r="9" spans="1:10" x14ac:dyDescent="0.25">
      <c r="A9" s="87" t="s">
        <v>123</v>
      </c>
      <c r="B9" s="87"/>
      <c r="C9" s="61" t="s">
        <v>124</v>
      </c>
      <c r="D9" s="88" t="s">
        <v>134</v>
      </c>
      <c r="E9" s="88"/>
      <c r="F9" s="88"/>
      <c r="G9" s="88"/>
      <c r="H9" s="88"/>
      <c r="I9" s="88"/>
      <c r="J9" s="88"/>
    </row>
    <row r="11" spans="1:10" s="13" customFormat="1" ht="60.75" customHeight="1" x14ac:dyDescent="0.25">
      <c r="A11" s="14" t="s">
        <v>12</v>
      </c>
      <c r="B11" s="14" t="s">
        <v>4</v>
      </c>
      <c r="C11" s="14" t="s">
        <v>5</v>
      </c>
      <c r="D11" s="15" t="s">
        <v>69</v>
      </c>
      <c r="E11" s="14" t="s">
        <v>6</v>
      </c>
      <c r="F11" s="14" t="s">
        <v>7</v>
      </c>
      <c r="G11" s="14" t="s">
        <v>8</v>
      </c>
      <c r="H11" s="14" t="s">
        <v>9</v>
      </c>
      <c r="I11" s="14" t="s">
        <v>10</v>
      </c>
      <c r="J11" s="14" t="s">
        <v>13</v>
      </c>
    </row>
    <row r="12" spans="1:10" x14ac:dyDescent="0.25">
      <c r="A12" s="63" t="s">
        <v>11</v>
      </c>
      <c r="B12" s="63" t="s">
        <v>14</v>
      </c>
      <c r="C12" s="63" t="s">
        <v>15</v>
      </c>
      <c r="D12" s="64">
        <v>2500</v>
      </c>
      <c r="E12" s="63" t="s">
        <v>16</v>
      </c>
      <c r="F12" s="63" t="s">
        <v>17</v>
      </c>
      <c r="G12" s="65" t="s">
        <v>18</v>
      </c>
      <c r="H12" s="65">
        <v>12345</v>
      </c>
      <c r="I12" s="63" t="s">
        <v>21</v>
      </c>
      <c r="J12" s="66" t="s">
        <v>19</v>
      </c>
    </row>
    <row r="13" spans="1:10" x14ac:dyDescent="0.25">
      <c r="A13" s="63" t="s">
        <v>11</v>
      </c>
      <c r="B13" s="63" t="s">
        <v>71</v>
      </c>
      <c r="C13" s="63" t="s">
        <v>78</v>
      </c>
      <c r="D13" s="64">
        <v>1000</v>
      </c>
      <c r="E13" s="63" t="s">
        <v>72</v>
      </c>
      <c r="F13" s="63" t="s">
        <v>17</v>
      </c>
      <c r="G13" s="65" t="s">
        <v>18</v>
      </c>
      <c r="H13" s="65">
        <v>45612</v>
      </c>
      <c r="I13" s="63" t="s">
        <v>73</v>
      </c>
      <c r="J13" s="66" t="s">
        <v>74</v>
      </c>
    </row>
    <row r="14" spans="1:10" x14ac:dyDescent="0.25">
      <c r="A14" s="63" t="s">
        <v>11</v>
      </c>
      <c r="B14" s="63" t="s">
        <v>135</v>
      </c>
      <c r="C14" s="63" t="s">
        <v>136</v>
      </c>
      <c r="D14" s="64">
        <v>250</v>
      </c>
      <c r="E14" s="63" t="s">
        <v>137</v>
      </c>
      <c r="F14" s="63" t="s">
        <v>17</v>
      </c>
      <c r="G14" s="65" t="s">
        <v>18</v>
      </c>
      <c r="H14" s="65">
        <v>45555</v>
      </c>
      <c r="I14" s="63" t="s">
        <v>138</v>
      </c>
      <c r="J14" s="66" t="s">
        <v>139</v>
      </c>
    </row>
    <row r="15" spans="1:10" x14ac:dyDescent="0.25">
      <c r="A15" s="63"/>
      <c r="B15" s="63"/>
      <c r="C15" s="63"/>
      <c r="D15" s="64"/>
      <c r="E15" s="63"/>
      <c r="F15" s="63"/>
      <c r="G15" s="65"/>
      <c r="H15" s="65"/>
      <c r="I15" s="63"/>
      <c r="J15" s="63"/>
    </row>
    <row r="16" spans="1:10" x14ac:dyDescent="0.25">
      <c r="A16" s="63"/>
      <c r="B16" s="63"/>
      <c r="C16" s="63"/>
      <c r="D16" s="64"/>
      <c r="E16" s="63"/>
      <c r="F16" s="63"/>
      <c r="G16" s="65"/>
      <c r="H16" s="65"/>
      <c r="I16" s="63"/>
      <c r="J16" s="63"/>
    </row>
    <row r="17" spans="1:10" x14ac:dyDescent="0.25">
      <c r="A17" s="63"/>
      <c r="B17" s="63"/>
      <c r="C17" s="63"/>
      <c r="D17" s="64"/>
      <c r="E17" s="63"/>
      <c r="F17" s="63"/>
      <c r="G17" s="65"/>
      <c r="H17" s="65"/>
      <c r="I17" s="63"/>
      <c r="J17" s="63"/>
    </row>
    <row r="18" spans="1:10" x14ac:dyDescent="0.25">
      <c r="A18" s="63"/>
      <c r="B18" s="63"/>
      <c r="C18" s="63"/>
      <c r="D18" s="64"/>
      <c r="E18" s="63"/>
      <c r="F18" s="63"/>
      <c r="G18" s="65"/>
      <c r="H18" s="65"/>
      <c r="I18" s="63"/>
      <c r="J18" s="63"/>
    </row>
    <row r="19" spans="1:10" x14ac:dyDescent="0.25">
      <c r="A19" s="63"/>
      <c r="B19" s="63"/>
      <c r="C19" s="63"/>
      <c r="D19" s="64"/>
      <c r="E19" s="63"/>
      <c r="F19" s="63"/>
      <c r="G19" s="65"/>
      <c r="H19" s="65"/>
      <c r="I19" s="63"/>
      <c r="J19" s="63"/>
    </row>
    <row r="20" spans="1:10" x14ac:dyDescent="0.25">
      <c r="A20" s="63"/>
      <c r="B20" s="63"/>
      <c r="C20" s="63"/>
      <c r="D20" s="64"/>
      <c r="E20" s="63"/>
      <c r="F20" s="63"/>
      <c r="G20" s="65"/>
      <c r="H20" s="65"/>
      <c r="I20" s="63"/>
      <c r="J20" s="63"/>
    </row>
    <row r="21" spans="1:10" x14ac:dyDescent="0.25">
      <c r="A21" s="63"/>
      <c r="B21" s="63"/>
      <c r="C21" s="63"/>
      <c r="D21" s="64"/>
      <c r="E21" s="63"/>
      <c r="F21" s="63"/>
      <c r="G21" s="65"/>
      <c r="H21" s="65"/>
      <c r="I21" s="63"/>
      <c r="J21" s="63"/>
    </row>
    <row r="22" spans="1:10" x14ac:dyDescent="0.25">
      <c r="A22" s="63"/>
      <c r="B22" s="63"/>
      <c r="C22" s="63"/>
      <c r="D22" s="64"/>
      <c r="E22" s="63"/>
      <c r="F22" s="63"/>
      <c r="G22" s="65"/>
      <c r="H22" s="65"/>
      <c r="I22" s="63"/>
      <c r="J22" s="63"/>
    </row>
    <row r="23" spans="1:10" x14ac:dyDescent="0.25">
      <c r="A23" s="63"/>
      <c r="B23" s="63"/>
      <c r="C23" s="63"/>
      <c r="D23" s="64"/>
      <c r="E23" s="63"/>
      <c r="F23" s="63"/>
      <c r="G23" s="65"/>
      <c r="H23" s="65"/>
      <c r="I23" s="63"/>
      <c r="J23" s="63"/>
    </row>
    <row r="24" spans="1:10" x14ac:dyDescent="0.25">
      <c r="A24" s="63"/>
      <c r="B24" s="63"/>
      <c r="C24" s="63"/>
      <c r="D24" s="64"/>
      <c r="E24" s="63"/>
      <c r="F24" s="63"/>
      <c r="G24" s="65"/>
      <c r="H24" s="65"/>
      <c r="I24" s="63"/>
      <c r="J24" s="63"/>
    </row>
    <row r="25" spans="1:10" x14ac:dyDescent="0.25">
      <c r="A25" s="63"/>
      <c r="B25" s="63"/>
      <c r="C25" s="63"/>
      <c r="D25" s="64"/>
      <c r="E25" s="63"/>
      <c r="F25" s="63"/>
      <c r="G25" s="65"/>
      <c r="H25" s="65"/>
      <c r="I25" s="63"/>
      <c r="J25" s="63"/>
    </row>
    <row r="26" spans="1:10" x14ac:dyDescent="0.25">
      <c r="A26" s="63"/>
      <c r="B26" s="63"/>
      <c r="C26" s="63"/>
      <c r="D26" s="64"/>
      <c r="E26" s="63"/>
      <c r="F26" s="63"/>
      <c r="G26" s="65"/>
      <c r="H26" s="65"/>
      <c r="I26" s="63"/>
      <c r="J26" s="63"/>
    </row>
    <row r="27" spans="1:10" x14ac:dyDescent="0.25">
      <c r="A27" s="63"/>
      <c r="B27" s="63"/>
      <c r="C27" s="63"/>
      <c r="D27" s="64"/>
      <c r="E27" s="63"/>
      <c r="F27" s="63"/>
      <c r="G27" s="65"/>
      <c r="H27" s="65"/>
      <c r="I27" s="63"/>
      <c r="J27" s="63"/>
    </row>
    <row r="28" spans="1:10" x14ac:dyDescent="0.25">
      <c r="A28" s="63"/>
      <c r="B28" s="63"/>
      <c r="C28" s="63"/>
      <c r="D28" s="64"/>
      <c r="E28" s="63"/>
      <c r="F28" s="63"/>
      <c r="G28" s="65"/>
      <c r="H28" s="65"/>
      <c r="I28" s="63"/>
      <c r="J28" s="63"/>
    </row>
    <row r="29" spans="1:10" x14ac:dyDescent="0.25">
      <c r="A29" s="63"/>
      <c r="B29" s="63"/>
      <c r="C29" s="63"/>
      <c r="D29" s="64"/>
      <c r="E29" s="63"/>
      <c r="F29" s="63"/>
      <c r="G29" s="65"/>
      <c r="H29" s="65"/>
      <c r="I29" s="63"/>
      <c r="J29" s="63"/>
    </row>
    <row r="30" spans="1:10" x14ac:dyDescent="0.25">
      <c r="A30" s="91" t="s">
        <v>20</v>
      </c>
      <c r="B30" s="91"/>
      <c r="C30" s="91"/>
      <c r="D30" s="67">
        <f>SUM(D12:D29)</f>
        <v>3750</v>
      </c>
      <c r="E30" s="68"/>
      <c r="F30" s="68"/>
      <c r="G30" s="69"/>
      <c r="H30" s="69"/>
      <c r="I30" s="68"/>
      <c r="J30" s="68"/>
    </row>
  </sheetData>
  <mergeCells count="18">
    <mergeCell ref="A30:C30"/>
    <mergeCell ref="D9:J9"/>
    <mergeCell ref="A9:B9"/>
    <mergeCell ref="A1:J1"/>
    <mergeCell ref="A3:B3"/>
    <mergeCell ref="A2:B2"/>
    <mergeCell ref="D2:J2"/>
    <mergeCell ref="D3:J3"/>
    <mergeCell ref="A4:B4"/>
    <mergeCell ref="D4:J4"/>
    <mergeCell ref="A8:B8"/>
    <mergeCell ref="D8:J8"/>
    <mergeCell ref="A5:B5"/>
    <mergeCell ref="D5:J5"/>
    <mergeCell ref="A6:B6"/>
    <mergeCell ref="D6:J6"/>
    <mergeCell ref="A7:B7"/>
    <mergeCell ref="D7:J7"/>
  </mergeCells>
  <conditionalFormatting sqref="A31:A1048576 A10:A29">
    <cfRule type="containsText" dxfId="1" priority="1" operator="containsText" text="Pledge">
      <formula>NOT(ISERROR(SEARCH("Pledge",A10)))</formula>
    </cfRule>
    <cfRule type="containsText" dxfId="0" priority="2" operator="containsText" text="Paid">
      <formula>NOT(ISERROR(SEARCH("Paid",A10)))</formula>
    </cfRule>
    <cfRule type="iconSet" priority="3">
      <iconSet iconSet="3Symbols2">
        <cfvo type="percent" val="0"/>
        <cfvo type="percent" val="33"/>
        <cfvo type="percent" val="67"/>
      </iconSet>
    </cfRule>
  </conditionalFormatting>
  <hyperlinks>
    <hyperlink ref="J12" r:id="rId1" xr:uid="{00000000-0004-0000-0300-000000000000}"/>
    <hyperlink ref="J13" r:id="rId2" xr:uid="{00000000-0004-0000-0300-000001000000}"/>
    <hyperlink ref="J14" r:id="rId3" xr:uid="{00000000-0004-0000-0300-000002000000}"/>
  </hyperlinks>
  <pageMargins left="0.25" right="0.25" top="0.75" bottom="0.75" header="0.3" footer="0.3"/>
  <pageSetup orientation="landscape" horizontalDpi="4294967293" verticalDpi="4294967293" r:id="rId4"/>
  <headerFooter>
    <oddHeader xml:space="preserve">&amp;C&amp;"-,Bold"Sponsorships
</oddHeader>
  </headerFooter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9F779528DC6C4693E0D6123F3A8DD9" ma:contentTypeVersion="16" ma:contentTypeDescription="Create a new document." ma:contentTypeScope="" ma:versionID="f3ae39de6d8bc049aabbd3df84647ff7">
  <xsd:schema xmlns:xsd="http://www.w3.org/2001/XMLSchema" xmlns:xs="http://www.w3.org/2001/XMLSchema" xmlns:p="http://schemas.microsoft.com/office/2006/metadata/properties" xmlns:ns2="54e3d645-aa89-4f67-8696-0f3249fa9647" xmlns:ns3="http://schemas.microsoft.com/sharepoint/v4" xmlns:ns4="9413a9a2-a767-47fd-9e11-d43ba048b60f" targetNamespace="http://schemas.microsoft.com/office/2006/metadata/properties" ma:root="true" ma:fieldsID="2b2b069adeb02311e5f155e8cb1a739b" ns2:_="" ns3:_="" ns4:_="">
    <xsd:import namespace="54e3d645-aa89-4f67-8696-0f3249fa9647"/>
    <xsd:import namespace="http://schemas.microsoft.com/sharepoint/v4"/>
    <xsd:import namespace="9413a9a2-a767-47fd-9e11-d43ba048b6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IconOverlay" minOccurs="0"/>
                <xsd:element ref="ns2:Fromlefttoright" minOccurs="0"/>
                <xsd:element ref="ns2:Album_x003f_" minOccurs="0"/>
                <xsd:element ref="ns4:SharedWithUsers" minOccurs="0"/>
                <xsd:element ref="ns4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e3d645-aa89-4f67-8696-0f3249fa96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Fromlefttoright" ma:index="17" nillable="true" ma:displayName="Pictured" ma:format="Dropdown" ma:internalName="Fromlefttoright">
      <xsd:simpleType>
        <xsd:restriction base="dms:Note">
          <xsd:maxLength value="255"/>
        </xsd:restriction>
      </xsd:simpleType>
    </xsd:element>
    <xsd:element name="Album_x003f_" ma:index="18" nillable="true" ma:displayName="Album?" ma:default="1" ma:format="Dropdown" ma:internalName="Album_x003f_">
      <xsd:simpleType>
        <xsd:restriction base="dms:Boolean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6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3a9a2-a767-47fd-9e11-d43ba048b60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bum_x003f_ xmlns="54e3d645-aa89-4f67-8696-0f3249fa9647">true</Album_x003f_>
    <IconOverlay xmlns="http://schemas.microsoft.com/sharepoint/v4" xsi:nil="true"/>
    <Fromlefttoright xmlns="54e3d645-aa89-4f67-8696-0f3249fa9647" xsi:nil="true"/>
  </documentManagement>
</p:properties>
</file>

<file path=customXml/itemProps1.xml><?xml version="1.0" encoding="utf-8"?>
<ds:datastoreItem xmlns:ds="http://schemas.openxmlformats.org/officeDocument/2006/customXml" ds:itemID="{BB802C4D-1425-4B19-AD89-E6CDB88AE8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e3d645-aa89-4f67-8696-0f3249fa9647"/>
    <ds:schemaRef ds:uri="http://schemas.microsoft.com/sharepoint/v4"/>
    <ds:schemaRef ds:uri="9413a9a2-a767-47fd-9e11-d43ba048b6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E8ADA2-C0D6-4804-B515-C926104035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D7A93E-0784-4783-9D58-C32B5AF0B15A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9413a9a2-a767-47fd-9e11-d43ba048b60f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54e3d645-aa89-4f67-8696-0f3249fa964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Tracker</vt:lpstr>
      <vt:lpstr>Detailed Budgets</vt:lpstr>
      <vt:lpstr>In-Kind</vt:lpstr>
      <vt:lpstr>Sponsorships</vt:lpstr>
    </vt:vector>
  </TitlesOfParts>
  <Company>Alpha Phi Foundation,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Lizzie Hineman</dc:creator>
  <cp:lastModifiedBy>Lizzie Hineman</cp:lastModifiedBy>
  <cp:lastPrinted>2017-10-31T16:10:29Z</cp:lastPrinted>
  <dcterms:created xsi:type="dcterms:W3CDTF">2017-10-27T20:37:55Z</dcterms:created>
  <dcterms:modified xsi:type="dcterms:W3CDTF">2019-07-30T20:04:55Z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0x010100009F779528DC6C4693E0D6123F3A8DD9</vt:lpwstr>
  </property>
</Properties>
</file>